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en\Downloads\"/>
    </mc:Choice>
  </mc:AlternateContent>
  <xr:revisionPtr revIDLastSave="0" documentId="13_ncr:1_{E9D4D684-1D40-42B3-A238-3B2E569E58CD}" xr6:coauthVersionLast="47" xr6:coauthVersionMax="47" xr10:uidLastSave="{00000000-0000-0000-0000-000000000000}"/>
  <bookViews>
    <workbookView xWindow="6855" yWindow="3585" windowWidth="21600" windowHeight="11835" tabRatio="500" activeTab="1" xr2:uid="{00000000-000D-0000-FFFF-FFFF00000000}"/>
  </bookViews>
  <sheets>
    <sheet name="Sätze 2026" sheetId="1" r:id="rId1"/>
    <sheet name="Reisekostenabrechn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26" i="2" l="1"/>
  <c r="J26" i="2"/>
  <c r="M24" i="2"/>
  <c r="G24" i="2"/>
  <c r="C24" i="2"/>
  <c r="H24" i="2" s="1"/>
  <c r="O24" i="2" s="1"/>
  <c r="M23" i="2"/>
  <c r="G23" i="2"/>
  <c r="C23" i="2"/>
  <c r="H23" i="2" s="1"/>
  <c r="O23" i="2" s="1"/>
  <c r="M22" i="2"/>
  <c r="G22" i="2"/>
  <c r="H22" i="2" s="1"/>
  <c r="O22" i="2" s="1"/>
  <c r="C22" i="2"/>
  <c r="M21" i="2"/>
  <c r="G21" i="2"/>
  <c r="C21" i="2"/>
  <c r="H21" i="2" s="1"/>
  <c r="O21" i="2" s="1"/>
  <c r="M20" i="2"/>
  <c r="G20" i="2"/>
  <c r="C20" i="2"/>
  <c r="H20" i="2" s="1"/>
  <c r="O20" i="2" s="1"/>
  <c r="M19" i="2"/>
  <c r="G19" i="2"/>
  <c r="C19" i="2"/>
  <c r="H19" i="2" s="1"/>
  <c r="O19" i="2" s="1"/>
  <c r="M18" i="2"/>
  <c r="G18" i="2"/>
  <c r="C18" i="2"/>
  <c r="H18" i="2" s="1"/>
  <c r="O18" i="2" s="1"/>
  <c r="M17" i="2"/>
  <c r="H17" i="2"/>
  <c r="O17" i="2" s="1"/>
  <c r="G17" i="2"/>
  <c r="C17" i="2"/>
  <c r="M16" i="2"/>
  <c r="G16" i="2"/>
  <c r="C16" i="2"/>
  <c r="H16" i="2" s="1"/>
  <c r="O16" i="2" s="1"/>
  <c r="M15" i="2"/>
  <c r="G15" i="2"/>
  <c r="C15" i="2"/>
  <c r="H15" i="2" s="1"/>
  <c r="O15" i="2" s="1"/>
  <c r="M14" i="2"/>
  <c r="G14" i="2"/>
  <c r="H14" i="2" s="1"/>
  <c r="O14" i="2" s="1"/>
  <c r="C14" i="2"/>
  <c r="M13" i="2"/>
  <c r="G13" i="2"/>
  <c r="C13" i="2"/>
  <c r="H13" i="2" s="1"/>
  <c r="O13" i="2" s="1"/>
  <c r="M12" i="2"/>
  <c r="G12" i="2"/>
  <c r="C12" i="2"/>
  <c r="H12" i="2" s="1"/>
  <c r="O12" i="2" s="1"/>
  <c r="M11" i="2"/>
  <c r="G11" i="2"/>
  <c r="C11" i="2"/>
  <c r="H11" i="2" s="1"/>
  <c r="O11" i="2" s="1"/>
  <c r="M10" i="2"/>
  <c r="M26" i="2" s="1"/>
  <c r="G10" i="2"/>
  <c r="C10" i="2"/>
  <c r="H10" i="2" s="1"/>
  <c r="D4" i="2"/>
  <c r="B10" i="1"/>
  <c r="B9" i="1"/>
  <c r="O10" i="2" l="1"/>
  <c r="O26" i="2" s="1"/>
  <c r="C28" i="2" s="1"/>
  <c r="C30" i="2" s="1"/>
  <c r="H26" i="2"/>
</calcChain>
</file>

<file path=xl/sharedStrings.xml><?xml version="1.0" encoding="utf-8"?>
<sst xmlns="http://schemas.openxmlformats.org/spreadsheetml/2006/main" count="44" uniqueCount="40">
  <si>
    <t>Aktuelle Reisekosten-Pauschalen (Inland, Stand 2026)</t>
  </si>
  <si>
    <t>Nur für interne Referenz. Bei Änderungen durch das BMF hier anpassen.</t>
  </si>
  <si>
    <t>Verpflegungspauschale Ganztag (24 Std. Abwesenheit)</t>
  </si>
  <si>
    <t>€</t>
  </si>
  <si>
    <t>Verpflegungspauschale An-/Abreisetag bzw. &gt; 8 Std.</t>
  </si>
  <si>
    <t>Kilometerpauschale PKW</t>
  </si>
  <si>
    <t>€/km</t>
  </si>
  <si>
    <t>Kilometerpauschale Motorrad/Moped</t>
  </si>
  <si>
    <t>Kürzung bei gestelltem Frühstück (20% der Ganztagspauschale)</t>
  </si>
  <si>
    <t>Kürzung bei gestelltem Mittag-/Abendessen (40% der Ganztagspauschale, je Mahlzeit)</t>
  </si>
  <si>
    <t xml:space="preserve">  digitally-done.com   |   Reisekostenabrechnung</t>
  </si>
  <si>
    <t>Name:</t>
  </si>
  <si>
    <t>Status:</t>
  </si>
  <si>
    <t>Angestellt</t>
  </si>
  <si>
    <t>Zweck der Reise:</t>
  </si>
  <si>
    <t>Zeitraum (von – bis):</t>
  </si>
  <si>
    <t>Datum</t>
  </si>
  <si>
    <t>Tagestyp</t>
  </si>
  <si>
    <t>Verpfleg.-
pausch. (roh)</t>
  </si>
  <si>
    <t>Frühstück
gestellt?</t>
  </si>
  <si>
    <t>Mittag
gestellt?</t>
  </si>
  <si>
    <t>Abend
gestellt?</t>
  </si>
  <si>
    <t>Kürzung (€)</t>
  </si>
  <si>
    <t>Verpfleg.-
pausch. netto</t>
  </si>
  <si>
    <t>Übernacht.
(Nächte)</t>
  </si>
  <si>
    <t>Übernacht.-
kosten (€)</t>
  </si>
  <si>
    <t>Fahrzeug</t>
  </si>
  <si>
    <t>Gefahrene
km</t>
  </si>
  <si>
    <t>Kilometer-
geld (€)</t>
  </si>
  <si>
    <t>Sonstige
Kosten (€)</t>
  </si>
  <si>
    <t>Tagessumme
(€)</t>
  </si>
  <si>
    <t>Summen</t>
  </si>
  <si>
    <t>Gesamtsumme Reisekosten:</t>
  </si>
  <si>
    <t>Bereits erhaltener Vorschuss:</t>
  </si>
  <si>
    <t>Auszahlungsbetrag:</t>
  </si>
  <si>
    <t>Hinweis: Belege für tatsächliche Kosten (Übernachtung, Bahn, Taxi, Parken) bitte 10 Jahre aufbewahren (§ 147 AO). Verpflegungsmehraufwand darf nur pauschal angesetzt werden.</t>
  </si>
  <si>
    <t>Datum, Unterschrift Mitarbeiter/in bzw. Selbständige/r</t>
  </si>
  <si>
    <t>Datum, Unterschrift Freigabe (falls angestellt)</t>
  </si>
  <si>
    <t>bereitgestellt von Digitally Done · digitally-done.com</t>
  </si>
  <si>
    <t>Digitale Buchhaltung &amp; Back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</si>
</sst>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dd\.mm\.yyyy"/>
  </numFmts>
  <fonts count="14" x14ac:knownFonts="1">
    <font>
      <sz val="11"/>
      <color theme="1"/>
      <name val="Calibri"/>
      <family val="2"/>
      <charset val="1"/>
    </font>
    <font>
      <b/>
      <sz val="13"/>
      <color rgb="FF0D1B3E"/>
      <name val="Arial"/>
      <charset val="1"/>
    </font>
    <font>
      <i/>
      <sz val="9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i/>
      <sz val="9"/>
      <color rgb="FF666666"/>
      <name val="Arial"/>
      <charset val="1"/>
    </font>
    <font>
      <b/>
      <sz val="16"/>
      <color rgb="FFFFFFFF"/>
      <name val="Arial"/>
      <charset val="1"/>
    </font>
    <font>
      <i/>
      <sz val="10"/>
      <color rgb="FFD9E1F2"/>
      <name val="Arial"/>
      <charset val="1"/>
    </font>
    <font>
      <b/>
      <sz val="11"/>
      <name val="Arial"/>
      <charset val="1"/>
    </font>
    <font>
      <i/>
      <sz val="9"/>
      <color rgb="FF0D1B3E"/>
      <name val="Arial"/>
      <charset val="1"/>
    </font>
    <font>
      <b/>
      <sz val="9"/>
      <color rgb="FFFFFFFF"/>
      <name val="Arial"/>
      <charset val="1"/>
    </font>
    <font>
      <b/>
      <sz val="11"/>
      <color rgb="FFFFFFFF"/>
      <name val="Arial"/>
      <charset val="1"/>
    </font>
    <font>
      <i/>
      <sz val="8"/>
      <color rgb="FF666666"/>
      <name val="Arial"/>
      <charset val="1"/>
    </font>
    <font>
      <i/>
      <sz val="8"/>
      <color rgb="FF0D1B3E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D1B3E"/>
        <bgColor rgb="FF333333"/>
      </patternFill>
    </fill>
    <fill>
      <patternFill patternType="solid">
        <fgColor rgb="FFD6EEFF"/>
        <bgColor rgb="FFD9E1F2"/>
      </patternFill>
    </fill>
    <fill>
      <patternFill patternType="solid">
        <fgColor rgb="FF29A8FF"/>
        <bgColor rgb="FF00CC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2" borderId="0" xfId="0" applyNumberFormat="1" applyFont="1" applyFill="1"/>
    <xf numFmtId="0" fontId="5" fillId="0" borderId="0" xfId="0" applyFont="1"/>
    <xf numFmtId="164" fontId="3" fillId="0" borderId="0" xfId="0" applyNumberFormat="1" applyFont="1"/>
    <xf numFmtId="0" fontId="8" fillId="0" borderId="0" xfId="0" applyFont="1"/>
    <xf numFmtId="0" fontId="4" fillId="2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4" fillId="2" borderId="1" xfId="0" applyNumberFormat="1" applyFont="1" applyFill="1" applyBorder="1"/>
    <xf numFmtId="0" fontId="8" fillId="4" borderId="1" xfId="0" applyFont="1" applyFill="1" applyBorder="1"/>
    <xf numFmtId="0" fontId="0" fillId="4" borderId="1" xfId="0" applyFill="1" applyBorder="1"/>
    <xf numFmtId="164" fontId="8" fillId="4" borderId="1" xfId="0" applyNumberFormat="1" applyFont="1" applyFill="1" applyBorder="1"/>
    <xf numFmtId="164" fontId="8" fillId="0" borderId="0" xfId="0" applyNumberFormat="1" applyFont="1"/>
    <xf numFmtId="0" fontId="3" fillId="0" borderId="0" xfId="0" applyFont="1"/>
    <xf numFmtId="0" fontId="11" fillId="5" borderId="0" xfId="0" applyFont="1" applyFill="1"/>
    <xf numFmtId="0" fontId="0" fillId="5" borderId="0" xfId="0" applyFill="1"/>
    <xf numFmtId="164" fontId="11" fillId="5" borderId="0" xfId="0" applyNumberFormat="1" applyFont="1" applyFill="1"/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6EE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29A8FF"/>
      <rgbColor rgb="FF99CC00"/>
      <rgbColor rgb="FFFFCC00"/>
      <rgbColor rgb="FFFF9900"/>
      <rgbColor rgb="FFFF6600"/>
      <rgbColor rgb="FF666666"/>
      <rgbColor rgb="FF969696"/>
      <rgbColor rgb="FF0D1B3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zoomScaleNormal="100" workbookViewId="0"/>
  </sheetViews>
  <sheetFormatPr baseColWidth="10" defaultColWidth="8.7109375" defaultRowHeight="15" x14ac:dyDescent="0.25"/>
  <cols>
    <col min="1" max="1" width="45" customWidth="1"/>
    <col min="2" max="2" width="12" customWidth="1"/>
    <col min="3" max="3" width="16" customWidth="1"/>
  </cols>
  <sheetData>
    <row r="1" spans="1:3" ht="16.5" x14ac:dyDescent="0.25">
      <c r="A1" s="5" t="s">
        <v>0</v>
      </c>
    </row>
    <row r="2" spans="1:3" x14ac:dyDescent="0.25">
      <c r="A2" s="6" t="s">
        <v>1</v>
      </c>
    </row>
    <row r="4" spans="1:3" ht="29.25" x14ac:dyDescent="0.25">
      <c r="A4" s="7" t="s">
        <v>2</v>
      </c>
      <c r="B4" s="8">
        <v>28</v>
      </c>
      <c r="C4" s="9" t="s">
        <v>3</v>
      </c>
    </row>
    <row r="5" spans="1:3" ht="29.25" x14ac:dyDescent="0.25">
      <c r="A5" s="7" t="s">
        <v>4</v>
      </c>
      <c r="B5" s="8">
        <v>14</v>
      </c>
      <c r="C5" s="9" t="s">
        <v>3</v>
      </c>
    </row>
    <row r="6" spans="1:3" x14ac:dyDescent="0.25">
      <c r="A6" s="7" t="s">
        <v>5</v>
      </c>
      <c r="B6" s="8">
        <v>0.3</v>
      </c>
      <c r="C6" s="9" t="s">
        <v>6</v>
      </c>
    </row>
    <row r="7" spans="1:3" x14ac:dyDescent="0.25">
      <c r="A7" s="7" t="s">
        <v>7</v>
      </c>
      <c r="B7" s="8">
        <v>0.2</v>
      </c>
      <c r="C7" s="9" t="s">
        <v>6</v>
      </c>
    </row>
    <row r="9" spans="1:3" ht="29.25" x14ac:dyDescent="0.25">
      <c r="A9" s="7" t="s">
        <v>8</v>
      </c>
      <c r="B9" s="10">
        <f>B4*0.2</f>
        <v>5.6000000000000005</v>
      </c>
      <c r="C9" s="9" t="s">
        <v>3</v>
      </c>
    </row>
    <row r="10" spans="1:3" ht="29.25" x14ac:dyDescent="0.25">
      <c r="A10" s="7" t="s">
        <v>9</v>
      </c>
      <c r="B10" s="10">
        <f>B4*0.4</f>
        <v>11.200000000000001</v>
      </c>
      <c r="C10" s="9" t="s">
        <v>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tabSelected="1" zoomScaleNormal="100" workbookViewId="0">
      <selection activeCell="A2" sqref="A2:O2"/>
    </sheetView>
  </sheetViews>
  <sheetFormatPr baseColWidth="10" defaultColWidth="8.7109375" defaultRowHeight="15" x14ac:dyDescent="0.25"/>
  <cols>
    <col min="1" max="1" width="12" customWidth="1"/>
    <col min="2" max="2" width="22" customWidth="1"/>
    <col min="3" max="3" width="13" customWidth="1"/>
    <col min="4" max="4" width="8" customWidth="1"/>
    <col min="5" max="6" width="9" customWidth="1"/>
    <col min="7" max="7" width="10" customWidth="1"/>
    <col min="8" max="8" width="13" customWidth="1"/>
    <col min="9" max="9" width="9" customWidth="1"/>
    <col min="10" max="10" width="12" customWidth="1"/>
    <col min="11" max="11" width="13" customWidth="1"/>
    <col min="12" max="12" width="9" customWidth="1"/>
    <col min="13" max="15" width="13" customWidth="1"/>
  </cols>
  <sheetData>
    <row r="1" spans="1:15" ht="24" customHeight="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customHeight="1" x14ac:dyDescent="0.25">
      <c r="A2" s="3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15" x14ac:dyDescent="0.25">
      <c r="A4" s="11" t="s">
        <v>11</v>
      </c>
      <c r="B4" s="12"/>
      <c r="D4" s="2" t="str">
        <f>IF(B5="Angestellt","Steuerfreie Erstattung durch den Arbeitgeber (§ 3 Nr. 13/16 EStG).","Betriebsausgabe (§ 4 Abs. 4 EStG). Pauschalen sind nicht vorsteuerabzugsfähig.")</f>
        <v>Steuerfreie Erstattung durch den Arbeitgeber (§ 3 Nr. 13/16 EStG).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1" t="s">
        <v>12</v>
      </c>
      <c r="B5" s="12" t="s">
        <v>13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11" t="s">
        <v>14</v>
      </c>
      <c r="B6" s="1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11" t="s">
        <v>15</v>
      </c>
      <c r="B7" s="12"/>
    </row>
    <row r="9" spans="1:15" ht="31.5" customHeight="1" x14ac:dyDescent="0.25">
      <c r="A9" s="13" t="s">
        <v>16</v>
      </c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25</v>
      </c>
      <c r="K9" s="13" t="s">
        <v>26</v>
      </c>
      <c r="L9" s="13" t="s">
        <v>27</v>
      </c>
      <c r="M9" s="13" t="s">
        <v>28</v>
      </c>
      <c r="N9" s="13" t="s">
        <v>29</v>
      </c>
      <c r="O9" s="13" t="s">
        <v>30</v>
      </c>
    </row>
    <row r="10" spans="1:15" x14ac:dyDescent="0.25">
      <c r="A10" s="14"/>
      <c r="B10" s="15"/>
      <c r="C10" s="16">
        <f>IF(B10="Ganzer Tag (24h)",'Sätze 2026'!$B$4,IF(B10="An-/Abreisetag / über 8h",'Sätze 2026'!$B$5,0))</f>
        <v>0</v>
      </c>
      <c r="D10" s="15"/>
      <c r="E10" s="15"/>
      <c r="F10" s="15"/>
      <c r="G10" s="16">
        <f>IF(D10="Ja",'Sätze 2026'!$B$9,0)+IF(E10="Ja",'Sätze 2026'!$B$10,0)+IF(F10="Ja",'Sätze 2026'!$B$10,0)</f>
        <v>0</v>
      </c>
      <c r="H10" s="16">
        <f t="shared" ref="H10:H24" si="0">MAX(0,C10-G10)</f>
        <v>0</v>
      </c>
      <c r="I10" s="15"/>
      <c r="J10" s="17"/>
      <c r="K10" s="15"/>
      <c r="L10" s="15"/>
      <c r="M10" s="16">
        <f>IF(K10="PKW",L10*'Sätze 2026'!$B$6,IF(K10="Motorrad/Moped",L10*'Sätze 2026'!$B$7,0))</f>
        <v>0</v>
      </c>
      <c r="N10" s="17"/>
      <c r="O10" s="16">
        <f t="shared" ref="O10:O24" si="1">H10+J10+M10+N10</f>
        <v>0</v>
      </c>
    </row>
    <row r="11" spans="1:15" x14ac:dyDescent="0.25">
      <c r="A11" s="14"/>
      <c r="B11" s="15"/>
      <c r="C11" s="16">
        <f>IF(B11="Ganzer Tag (24h)",'Sätze 2026'!$B$4,IF(B11="An-/Abreisetag / über 8h",'Sätze 2026'!$B$5,0))</f>
        <v>0</v>
      </c>
      <c r="D11" s="15"/>
      <c r="E11" s="15"/>
      <c r="F11" s="15"/>
      <c r="G11" s="16">
        <f>IF(D11="Ja",'Sätze 2026'!$B$9,0)+IF(E11="Ja",'Sätze 2026'!$B$10,0)+IF(F11="Ja",'Sätze 2026'!$B$10,0)</f>
        <v>0</v>
      </c>
      <c r="H11" s="16">
        <f t="shared" si="0"/>
        <v>0</v>
      </c>
      <c r="I11" s="15"/>
      <c r="J11" s="17"/>
      <c r="K11" s="15"/>
      <c r="L11" s="15"/>
      <c r="M11" s="16">
        <f>IF(K11="PKW",L11*'Sätze 2026'!$B$6,IF(K11="Motorrad/Moped",L11*'Sätze 2026'!$B$7,0))</f>
        <v>0</v>
      </c>
      <c r="N11" s="17"/>
      <c r="O11" s="16">
        <f t="shared" si="1"/>
        <v>0</v>
      </c>
    </row>
    <row r="12" spans="1:15" x14ac:dyDescent="0.25">
      <c r="A12" s="14"/>
      <c r="B12" s="15"/>
      <c r="C12" s="16">
        <f>IF(B12="Ganzer Tag (24h)",'Sätze 2026'!$B$4,IF(B12="An-/Abreisetag / über 8h",'Sätze 2026'!$B$5,0))</f>
        <v>0</v>
      </c>
      <c r="D12" s="15"/>
      <c r="E12" s="15"/>
      <c r="F12" s="15"/>
      <c r="G12" s="16">
        <f>IF(D12="Ja",'Sätze 2026'!$B$9,0)+IF(E12="Ja",'Sätze 2026'!$B$10,0)+IF(F12="Ja",'Sätze 2026'!$B$10,0)</f>
        <v>0</v>
      </c>
      <c r="H12" s="16">
        <f t="shared" si="0"/>
        <v>0</v>
      </c>
      <c r="I12" s="15"/>
      <c r="J12" s="17"/>
      <c r="K12" s="15"/>
      <c r="L12" s="15"/>
      <c r="M12" s="16">
        <f>IF(K12="PKW",L12*'Sätze 2026'!$B$6,IF(K12="Motorrad/Moped",L12*'Sätze 2026'!$B$7,0))</f>
        <v>0</v>
      </c>
      <c r="N12" s="17"/>
      <c r="O12" s="16">
        <f t="shared" si="1"/>
        <v>0</v>
      </c>
    </row>
    <row r="13" spans="1:15" x14ac:dyDescent="0.25">
      <c r="A13" s="14"/>
      <c r="B13" s="15"/>
      <c r="C13" s="16">
        <f>IF(B13="Ganzer Tag (24h)",'Sätze 2026'!$B$4,IF(B13="An-/Abreisetag / über 8h",'Sätze 2026'!$B$5,0))</f>
        <v>0</v>
      </c>
      <c r="D13" s="15"/>
      <c r="E13" s="15"/>
      <c r="F13" s="15"/>
      <c r="G13" s="16">
        <f>IF(D13="Ja",'Sätze 2026'!$B$9,0)+IF(E13="Ja",'Sätze 2026'!$B$10,0)+IF(F13="Ja",'Sätze 2026'!$B$10,0)</f>
        <v>0</v>
      </c>
      <c r="H13" s="16">
        <f t="shared" si="0"/>
        <v>0</v>
      </c>
      <c r="I13" s="15"/>
      <c r="J13" s="17"/>
      <c r="K13" s="15"/>
      <c r="L13" s="15"/>
      <c r="M13" s="16">
        <f>IF(K13="PKW",L13*'Sätze 2026'!$B$6,IF(K13="Motorrad/Moped",L13*'Sätze 2026'!$B$7,0))</f>
        <v>0</v>
      </c>
      <c r="N13" s="17"/>
      <c r="O13" s="16">
        <f t="shared" si="1"/>
        <v>0</v>
      </c>
    </row>
    <row r="14" spans="1:15" x14ac:dyDescent="0.25">
      <c r="A14" s="14"/>
      <c r="B14" s="15"/>
      <c r="C14" s="16">
        <f>IF(B14="Ganzer Tag (24h)",'Sätze 2026'!$B$4,IF(B14="An-/Abreisetag / über 8h",'Sätze 2026'!$B$5,0))</f>
        <v>0</v>
      </c>
      <c r="D14" s="15"/>
      <c r="E14" s="15"/>
      <c r="F14" s="15"/>
      <c r="G14" s="16">
        <f>IF(D14="Ja",'Sätze 2026'!$B$9,0)+IF(E14="Ja",'Sätze 2026'!$B$10,0)+IF(F14="Ja",'Sätze 2026'!$B$10,0)</f>
        <v>0</v>
      </c>
      <c r="H14" s="16">
        <f t="shared" si="0"/>
        <v>0</v>
      </c>
      <c r="I14" s="15"/>
      <c r="J14" s="17"/>
      <c r="K14" s="15"/>
      <c r="L14" s="15"/>
      <c r="M14" s="16">
        <f>IF(K14="PKW",L14*'Sätze 2026'!$B$6,IF(K14="Motorrad/Moped",L14*'Sätze 2026'!$B$7,0))</f>
        <v>0</v>
      </c>
      <c r="N14" s="17"/>
      <c r="O14" s="16">
        <f t="shared" si="1"/>
        <v>0</v>
      </c>
    </row>
    <row r="15" spans="1:15" x14ac:dyDescent="0.25">
      <c r="A15" s="14"/>
      <c r="B15" s="15"/>
      <c r="C15" s="16">
        <f>IF(B15="Ganzer Tag (24h)",'Sätze 2026'!$B$4,IF(B15="An-/Abreisetag / über 8h",'Sätze 2026'!$B$5,0))</f>
        <v>0</v>
      </c>
      <c r="D15" s="15"/>
      <c r="E15" s="15"/>
      <c r="F15" s="15"/>
      <c r="G15" s="16">
        <f>IF(D15="Ja",'Sätze 2026'!$B$9,0)+IF(E15="Ja",'Sätze 2026'!$B$10,0)+IF(F15="Ja",'Sätze 2026'!$B$10,0)</f>
        <v>0</v>
      </c>
      <c r="H15" s="16">
        <f t="shared" si="0"/>
        <v>0</v>
      </c>
      <c r="I15" s="15"/>
      <c r="J15" s="17"/>
      <c r="K15" s="15"/>
      <c r="L15" s="15"/>
      <c r="M15" s="16">
        <f>IF(K15="PKW",L15*'Sätze 2026'!$B$6,IF(K15="Motorrad/Moped",L15*'Sätze 2026'!$B$7,0))</f>
        <v>0</v>
      </c>
      <c r="N15" s="17"/>
      <c r="O15" s="16">
        <f t="shared" si="1"/>
        <v>0</v>
      </c>
    </row>
    <row r="16" spans="1:15" x14ac:dyDescent="0.25">
      <c r="A16" s="14"/>
      <c r="B16" s="15"/>
      <c r="C16" s="16">
        <f>IF(B16="Ganzer Tag (24h)",'Sätze 2026'!$B$4,IF(B16="An-/Abreisetag / über 8h",'Sätze 2026'!$B$5,0))</f>
        <v>0</v>
      </c>
      <c r="D16" s="15"/>
      <c r="E16" s="15"/>
      <c r="F16" s="15"/>
      <c r="G16" s="16">
        <f>IF(D16="Ja",'Sätze 2026'!$B$9,0)+IF(E16="Ja",'Sätze 2026'!$B$10,0)+IF(F16="Ja",'Sätze 2026'!$B$10,0)</f>
        <v>0</v>
      </c>
      <c r="H16" s="16">
        <f t="shared" si="0"/>
        <v>0</v>
      </c>
      <c r="I16" s="15"/>
      <c r="J16" s="17"/>
      <c r="K16" s="15"/>
      <c r="L16" s="15"/>
      <c r="M16" s="16">
        <f>IF(K16="PKW",L16*'Sätze 2026'!$B$6,IF(K16="Motorrad/Moped",L16*'Sätze 2026'!$B$7,0))</f>
        <v>0</v>
      </c>
      <c r="N16" s="17"/>
      <c r="O16" s="16">
        <f t="shared" si="1"/>
        <v>0</v>
      </c>
    </row>
    <row r="17" spans="1:15" x14ac:dyDescent="0.25">
      <c r="A17" s="14"/>
      <c r="B17" s="15"/>
      <c r="C17" s="16">
        <f>IF(B17="Ganzer Tag (24h)",'Sätze 2026'!$B$4,IF(B17="An-/Abreisetag / über 8h",'Sätze 2026'!$B$5,0))</f>
        <v>0</v>
      </c>
      <c r="D17" s="15"/>
      <c r="E17" s="15"/>
      <c r="F17" s="15"/>
      <c r="G17" s="16">
        <f>IF(D17="Ja",'Sätze 2026'!$B$9,0)+IF(E17="Ja",'Sätze 2026'!$B$10,0)+IF(F17="Ja",'Sätze 2026'!$B$10,0)</f>
        <v>0</v>
      </c>
      <c r="H17" s="16">
        <f t="shared" si="0"/>
        <v>0</v>
      </c>
      <c r="I17" s="15"/>
      <c r="J17" s="17"/>
      <c r="K17" s="15"/>
      <c r="L17" s="15"/>
      <c r="M17" s="16">
        <f>IF(K17="PKW",L17*'Sätze 2026'!$B$6,IF(K17="Motorrad/Moped",L17*'Sätze 2026'!$B$7,0))</f>
        <v>0</v>
      </c>
      <c r="N17" s="17"/>
      <c r="O17" s="16">
        <f t="shared" si="1"/>
        <v>0</v>
      </c>
    </row>
    <row r="18" spans="1:15" x14ac:dyDescent="0.25">
      <c r="A18" s="14"/>
      <c r="B18" s="15"/>
      <c r="C18" s="16">
        <f>IF(B18="Ganzer Tag (24h)",'Sätze 2026'!$B$4,IF(B18="An-/Abreisetag / über 8h",'Sätze 2026'!$B$5,0))</f>
        <v>0</v>
      </c>
      <c r="D18" s="15"/>
      <c r="E18" s="15"/>
      <c r="F18" s="15"/>
      <c r="G18" s="16">
        <f>IF(D18="Ja",'Sätze 2026'!$B$9,0)+IF(E18="Ja",'Sätze 2026'!$B$10,0)+IF(F18="Ja",'Sätze 2026'!$B$10,0)</f>
        <v>0</v>
      </c>
      <c r="H18" s="16">
        <f t="shared" si="0"/>
        <v>0</v>
      </c>
      <c r="I18" s="15"/>
      <c r="J18" s="17"/>
      <c r="K18" s="15"/>
      <c r="L18" s="15"/>
      <c r="M18" s="16">
        <f>IF(K18="PKW",L18*'Sätze 2026'!$B$6,IF(K18="Motorrad/Moped",L18*'Sätze 2026'!$B$7,0))</f>
        <v>0</v>
      </c>
      <c r="N18" s="17"/>
      <c r="O18" s="16">
        <f t="shared" si="1"/>
        <v>0</v>
      </c>
    </row>
    <row r="19" spans="1:15" x14ac:dyDescent="0.25">
      <c r="A19" s="14"/>
      <c r="B19" s="15"/>
      <c r="C19" s="16">
        <f>IF(B19="Ganzer Tag (24h)",'Sätze 2026'!$B$4,IF(B19="An-/Abreisetag / über 8h",'Sätze 2026'!$B$5,0))</f>
        <v>0</v>
      </c>
      <c r="D19" s="15"/>
      <c r="E19" s="15"/>
      <c r="F19" s="15"/>
      <c r="G19" s="16">
        <f>IF(D19="Ja",'Sätze 2026'!$B$9,0)+IF(E19="Ja",'Sätze 2026'!$B$10,0)+IF(F19="Ja",'Sätze 2026'!$B$10,0)</f>
        <v>0</v>
      </c>
      <c r="H19" s="16">
        <f t="shared" si="0"/>
        <v>0</v>
      </c>
      <c r="I19" s="15"/>
      <c r="J19" s="17"/>
      <c r="K19" s="15"/>
      <c r="L19" s="15"/>
      <c r="M19" s="16">
        <f>IF(K19="PKW",L19*'Sätze 2026'!$B$6,IF(K19="Motorrad/Moped",L19*'Sätze 2026'!$B$7,0))</f>
        <v>0</v>
      </c>
      <c r="N19" s="17"/>
      <c r="O19" s="16">
        <f t="shared" si="1"/>
        <v>0</v>
      </c>
    </row>
    <row r="20" spans="1:15" x14ac:dyDescent="0.25">
      <c r="A20" s="14"/>
      <c r="B20" s="15"/>
      <c r="C20" s="16">
        <f>IF(B20="Ganzer Tag (24h)",'Sätze 2026'!$B$4,IF(B20="An-/Abreisetag / über 8h",'Sätze 2026'!$B$5,0))</f>
        <v>0</v>
      </c>
      <c r="D20" s="15"/>
      <c r="E20" s="15"/>
      <c r="F20" s="15"/>
      <c r="G20" s="16">
        <f>IF(D20="Ja",'Sätze 2026'!$B$9,0)+IF(E20="Ja",'Sätze 2026'!$B$10,0)+IF(F20="Ja",'Sätze 2026'!$B$10,0)</f>
        <v>0</v>
      </c>
      <c r="H20" s="16">
        <f t="shared" si="0"/>
        <v>0</v>
      </c>
      <c r="I20" s="15"/>
      <c r="J20" s="17"/>
      <c r="K20" s="15"/>
      <c r="L20" s="15"/>
      <c r="M20" s="16">
        <f>IF(K20="PKW",L20*'Sätze 2026'!$B$6,IF(K20="Motorrad/Moped",L20*'Sätze 2026'!$B$7,0))</f>
        <v>0</v>
      </c>
      <c r="N20" s="17"/>
      <c r="O20" s="16">
        <f t="shared" si="1"/>
        <v>0</v>
      </c>
    </row>
    <row r="21" spans="1:15" x14ac:dyDescent="0.25">
      <c r="A21" s="14"/>
      <c r="B21" s="15"/>
      <c r="C21" s="16">
        <f>IF(B21="Ganzer Tag (24h)",'Sätze 2026'!$B$4,IF(B21="An-/Abreisetag / über 8h",'Sätze 2026'!$B$5,0))</f>
        <v>0</v>
      </c>
      <c r="D21" s="15"/>
      <c r="E21" s="15"/>
      <c r="F21" s="15"/>
      <c r="G21" s="16">
        <f>IF(D21="Ja",'Sätze 2026'!$B$9,0)+IF(E21="Ja",'Sätze 2026'!$B$10,0)+IF(F21="Ja",'Sätze 2026'!$B$10,0)</f>
        <v>0</v>
      </c>
      <c r="H21" s="16">
        <f t="shared" si="0"/>
        <v>0</v>
      </c>
      <c r="I21" s="15"/>
      <c r="J21" s="17"/>
      <c r="K21" s="15"/>
      <c r="L21" s="15"/>
      <c r="M21" s="16">
        <f>IF(K21="PKW",L21*'Sätze 2026'!$B$6,IF(K21="Motorrad/Moped",L21*'Sätze 2026'!$B$7,0))</f>
        <v>0</v>
      </c>
      <c r="N21" s="17"/>
      <c r="O21" s="16">
        <f t="shared" si="1"/>
        <v>0</v>
      </c>
    </row>
    <row r="22" spans="1:15" x14ac:dyDescent="0.25">
      <c r="A22" s="14"/>
      <c r="B22" s="15"/>
      <c r="C22" s="16">
        <f>IF(B22="Ganzer Tag (24h)",'Sätze 2026'!$B$4,IF(B22="An-/Abreisetag / über 8h",'Sätze 2026'!$B$5,0))</f>
        <v>0</v>
      </c>
      <c r="D22" s="15"/>
      <c r="E22" s="15"/>
      <c r="F22" s="15"/>
      <c r="G22" s="16">
        <f>IF(D22="Ja",'Sätze 2026'!$B$9,0)+IF(E22="Ja",'Sätze 2026'!$B$10,0)+IF(F22="Ja",'Sätze 2026'!$B$10,0)</f>
        <v>0</v>
      </c>
      <c r="H22" s="16">
        <f t="shared" si="0"/>
        <v>0</v>
      </c>
      <c r="I22" s="15"/>
      <c r="J22" s="17"/>
      <c r="K22" s="15"/>
      <c r="L22" s="15"/>
      <c r="M22" s="16">
        <f>IF(K22="PKW",L22*'Sätze 2026'!$B$6,IF(K22="Motorrad/Moped",L22*'Sätze 2026'!$B$7,0))</f>
        <v>0</v>
      </c>
      <c r="N22" s="17"/>
      <c r="O22" s="16">
        <f t="shared" si="1"/>
        <v>0</v>
      </c>
    </row>
    <row r="23" spans="1:15" x14ac:dyDescent="0.25">
      <c r="A23" s="14"/>
      <c r="B23" s="15"/>
      <c r="C23" s="16">
        <f>IF(B23="Ganzer Tag (24h)",'Sätze 2026'!$B$4,IF(B23="An-/Abreisetag / über 8h",'Sätze 2026'!$B$5,0))</f>
        <v>0</v>
      </c>
      <c r="D23" s="15"/>
      <c r="E23" s="15"/>
      <c r="F23" s="15"/>
      <c r="G23" s="16">
        <f>IF(D23="Ja",'Sätze 2026'!$B$9,0)+IF(E23="Ja",'Sätze 2026'!$B$10,0)+IF(F23="Ja",'Sätze 2026'!$B$10,0)</f>
        <v>0</v>
      </c>
      <c r="H23" s="16">
        <f t="shared" si="0"/>
        <v>0</v>
      </c>
      <c r="I23" s="15"/>
      <c r="J23" s="17"/>
      <c r="K23" s="15"/>
      <c r="L23" s="15"/>
      <c r="M23" s="16">
        <f>IF(K23="PKW",L23*'Sätze 2026'!$B$6,IF(K23="Motorrad/Moped",L23*'Sätze 2026'!$B$7,0))</f>
        <v>0</v>
      </c>
      <c r="N23" s="17"/>
      <c r="O23" s="16">
        <f t="shared" si="1"/>
        <v>0</v>
      </c>
    </row>
    <row r="24" spans="1:15" x14ac:dyDescent="0.25">
      <c r="A24" s="14"/>
      <c r="B24" s="15"/>
      <c r="C24" s="16">
        <f>IF(B24="Ganzer Tag (24h)",'Sätze 2026'!$B$4,IF(B24="An-/Abreisetag / über 8h",'Sätze 2026'!$B$5,0))</f>
        <v>0</v>
      </c>
      <c r="D24" s="15"/>
      <c r="E24" s="15"/>
      <c r="F24" s="15"/>
      <c r="G24" s="16">
        <f>IF(D24="Ja",'Sätze 2026'!$B$9,0)+IF(E24="Ja",'Sätze 2026'!$B$10,0)+IF(F24="Ja",'Sätze 2026'!$B$10,0)</f>
        <v>0</v>
      </c>
      <c r="H24" s="16">
        <f t="shared" si="0"/>
        <v>0</v>
      </c>
      <c r="I24" s="15"/>
      <c r="J24" s="17"/>
      <c r="K24" s="15"/>
      <c r="L24" s="15"/>
      <c r="M24" s="16">
        <f>IF(K24="PKW",L24*'Sätze 2026'!$B$6,IF(K24="Motorrad/Moped",L24*'Sätze 2026'!$B$7,0))</f>
        <v>0</v>
      </c>
      <c r="N24" s="17"/>
      <c r="O24" s="16">
        <f t="shared" si="1"/>
        <v>0</v>
      </c>
    </row>
    <row r="26" spans="1:15" x14ac:dyDescent="0.25">
      <c r="A26" s="18" t="s">
        <v>31</v>
      </c>
      <c r="B26" s="19"/>
      <c r="C26" s="19"/>
      <c r="D26" s="19"/>
      <c r="E26" s="19"/>
      <c r="F26" s="19"/>
      <c r="G26" s="19"/>
      <c r="H26" s="20">
        <f>SUM(H10:H24)</f>
        <v>0</v>
      </c>
      <c r="I26" s="19"/>
      <c r="J26" s="20">
        <f>SUM(J10:J24)</f>
        <v>0</v>
      </c>
      <c r="K26" s="19"/>
      <c r="L26" s="19"/>
      <c r="M26" s="20">
        <f>SUM(M10:M24)</f>
        <v>0</v>
      </c>
      <c r="N26" s="20">
        <f>SUM(N10:N24)</f>
        <v>0</v>
      </c>
      <c r="O26" s="20">
        <f>SUM(O10:O24)</f>
        <v>0</v>
      </c>
    </row>
    <row r="28" spans="1:15" x14ac:dyDescent="0.25">
      <c r="A28" s="11" t="s">
        <v>32</v>
      </c>
      <c r="C28" s="21">
        <f>O26</f>
        <v>0</v>
      </c>
    </row>
    <row r="29" spans="1:15" x14ac:dyDescent="0.25">
      <c r="A29" s="22" t="s">
        <v>33</v>
      </c>
      <c r="C29" s="8">
        <v>0</v>
      </c>
    </row>
    <row r="30" spans="1:15" x14ac:dyDescent="0.25">
      <c r="A30" s="23" t="s">
        <v>34</v>
      </c>
      <c r="B30" s="24"/>
      <c r="C30" s="25">
        <f>C28-C29</f>
        <v>0</v>
      </c>
    </row>
    <row r="32" spans="1:15" ht="15" customHeight="1" x14ac:dyDescent="0.25">
      <c r="A32" s="1" t="s">
        <v>35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4" spans="1:1" x14ac:dyDescent="0.25">
      <c r="A34" s="6" t="s">
        <v>36</v>
      </c>
    </row>
    <row r="36" spans="1:1" x14ac:dyDescent="0.25">
      <c r="A36" s="6" t="s">
        <v>37</v>
      </c>
    </row>
    <row r="38" spans="1:1" x14ac:dyDescent="0.25">
      <c r="A38" s="26" t="s">
        <v>38</v>
      </c>
    </row>
  </sheetData>
  <mergeCells count="4">
    <mergeCell ref="A1:O1"/>
    <mergeCell ref="A2:O2"/>
    <mergeCell ref="D4:O6"/>
    <mergeCell ref="A32:O32"/>
  </mergeCells>
  <dataValidations count="4">
    <dataValidation type="list" sqref="B5" xr:uid="{00000000-0002-0000-0100-000000000000}">
      <formula1>"Angestellt,Selbständig"</formula1>
      <formula2>0</formula2>
    </dataValidation>
    <dataValidation type="list" allowBlank="1" sqref="B10:B24" xr:uid="{00000000-0002-0000-0100-000001000000}">
      <formula1>"Ganzer Tag (24h),An-/Abreisetag / über 8h,Unter 8h (keine Pauschale)"</formula1>
      <formula2>0</formula2>
    </dataValidation>
    <dataValidation type="list" allowBlank="1" sqref="D10:F24" xr:uid="{00000000-0002-0000-0100-000002000000}">
      <formula1>"Ja,Nein"</formula1>
      <formula2>0</formula2>
    </dataValidation>
    <dataValidation type="list" allowBlank="1" sqref="K10:K24" xr:uid="{00000000-0002-0000-0100-000003000000}">
      <formula1>"PKW,Motorrad/Moped,Kein Fahrzeug"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Sätze 2026</vt:lpstr>
      <vt:lpstr>Reisekostenabrechnung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Alexander Lienau</cp:lastModifiedBy>
  <cp:revision>0</cp:revision>
  <dcterms:created xsi:type="dcterms:W3CDTF">2026-07-30T18:54:26Z</dcterms:created>
  <dcterms:modified xsi:type="dcterms:W3CDTF">2026-07-30T19:25:10Z</dcterms:modified>
  <dc:language>en-US</dc:language>
</cp:coreProperties>
</file>